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<sst xmlns="http://schemas.openxmlformats.org/spreadsheetml/2006/main" count="416" uniqueCount="156">
  <si>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</si>
  <si>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</si>
  <si>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</si>
  <si>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</si>
  <si>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</si>
  <si>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</si>
  <si>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</si>
  <si>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</si>
  <si>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</si>
  <si>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</si>
  <si>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</si>
  <si>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</si>
  <si>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</si>
  <si>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</si>
  <si>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</si>
  <si>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</si>
  <si>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</si>
  <si>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</si>
  <si>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</si>
  <si>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</si>
  <si>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</si>
  <si>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</si>
  <si>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</si>
  <si>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</si>
  <si>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</si>
  <si>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</si>
  <si>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</si>
  <si>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</si>
  <si>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</si>
  <si>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</si>
  <si>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</si>
  <si>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</si>
  <si>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</si>
  <si>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</si>
  <si>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</si>
  <si>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</si>
  <si>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</si>
  <si>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</si>
  <si>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</si>
  <si>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</si>
  <si>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</si>
  <si>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</si>
  <si>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</si>
  <si>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</si>
  <si>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</si>
  <si>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</si>
  <si>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</si>
  <si>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</si>
  <si>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</si>
  <si>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</si>
  <si>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</si>
  <si>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</si>
  <si>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</si>
  <si>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</si>
  <si>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</si>
  <si>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</si>
  <si>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</si>
  <si>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</si>
  <si>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</si>
  <si>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</si>
  <si>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</si>
  <si>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</si>
  <si>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</si>
  <si>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</si>
  <si>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</si>
  <si>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</si>
  <si>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</si>
  <si>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</si>
  <si>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</si>
  <si>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</si>
  <si>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</si>
  <si>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</si>
  <si>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</si>
  <si>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</si>
  <si>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</si>
  <si>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</si>
  <si>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</si>
  <si>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</si>
  <si>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</si>
  <si>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</si>
  <si>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</si>
  <si>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</si>
  <si>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</si>
  <si>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</si>
  <si>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</si>
  <si>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</si>
  <si>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</si>
  <si>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</si>
  <si>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</si>
  <si>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</si>
  <si>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</si>
  <si>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</si>
  <si>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</si>
  <si>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</si>
  <si>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</si>
  <si>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</si>
  <si>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</si>
  <si>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</si>
  <si>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</si>
  <si>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</si>
  <si>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</si>
  <si>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</si>
  <si>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</si>
  <si>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</si>
  <si>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</si>
  <si>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</si>
  <si>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</si>
  <si>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</si>
  <si>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</si>
  <si>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</si>
  <si>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</si>
  <si>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</si>
  <si>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</si>
  <si>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</si>
  <si>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</si>
  <si>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</si>
  <si>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</si>
  <si>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</si>
  <si>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</si>
  <si>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</si>
  <si>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</si>
  <si>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</si>
  <si>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</si>
  <si>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</si>
  <si>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</si>
  <si>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</si>
  <si>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</si>
  <si>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</si>
  <si>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</si>
  <si>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</si>
  <si>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</si>
  <si>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</si>
  <si>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</si>
  <si>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</si>
  <si>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</si>
  <si>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</si>
  <si>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</si>
  <si>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</si>
  <si>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</si>
  <si>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</si>
  <si>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</si>
  <si>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</si>
  <si>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TRIUMPH</t>
  </si>
  <si>
    <t>others</t>
  </si>
  <si>
    <t>BETA</t>
  </si>
  <si>
    <t>FIRST REGISTRATIONS of NEW* MC, TOP 10 BRANDS JUNUARY-MARCH 2018</t>
  </si>
  <si>
    <t>FIRST REGISTRATIONS MP, TOP 10 BRANDS JUNUARY-MARCH 2018</t>
  </si>
  <si>
    <t>MARCH</t>
  </si>
  <si>
    <t>January - March</t>
  </si>
  <si>
    <t>Marka</t>
  </si>
  <si>
    <t>Zmiana
r/r</t>
  </si>
  <si>
    <t>2018
Udział %</t>
  </si>
  <si>
    <t>2017
Udział %</t>
  </si>
  <si>
    <t>BLINKEE</t>
  </si>
  <si>
    <t>SLANE</t>
  </si>
  <si>
    <t>WONJAN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</si>
</sst>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5"/>
      <color indexed="8"/>
      <name val="Arial"/>
      <family val="2"/>
    </font>
    <font>
      <sz val="6.9"/>
      <color indexed="8"/>
      <name val="Arial"/>
      <family val="2"/>
    </font>
    <font>
      <sz val="7.75"/>
      <color indexed="8"/>
      <name val="Calibri"/>
      <family val="2"/>
    </font>
    <font>
      <sz val="6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"/>
      <color indexed="8"/>
      <name val="Arial"/>
      <family val="2"/>
    </font>
    <font>
      <b/>
      <sz val="11"/>
      <color indexed="8"/>
      <name val="Calibri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2" fillId="25" borderId="15" xfId="90" applyNumberFormat="1" applyFont="1" applyFill="1" applyBorder="1">
      <alignment/>
      <protection/>
    </xf>
    <xf numFmtId="9" fontId="52" fillId="25" borderId="16" xfId="99" applyNumberFormat="1" applyFont="1" applyFill="1" applyBorder="1" applyAlignment="1">
      <alignment/>
    </xf>
    <xf numFmtId="168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2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10" fontId="28" fillId="0" borderId="21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3" fillId="0" borderId="21" xfId="0" applyFont="1" applyBorder="1" applyAlignment="1">
      <alignment horizontal="right"/>
    </xf>
    <xf numFmtId="0" fontId="53" fillId="0" borderId="18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28" fillId="0" borderId="21" xfId="90" applyNumberFormat="1" applyFont="1" applyFill="1" applyBorder="1" applyAlignment="1">
      <alignment vertical="center"/>
      <protection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17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4"/>
          <c:w val="0.824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48906862"/>
        <c:axId val="37508575"/>
      </c:barChart>
      <c:catAx>
        <c:axId val="48906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8575"/>
        <c:crosses val="autoZero"/>
        <c:auto val="1"/>
        <c:lblOffset val="100"/>
        <c:tickLblSkip val="1"/>
        <c:noMultiLvlLbl val="0"/>
      </c:catAx>
      <c:valAx>
        <c:axId val="37508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68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Jan-Mar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08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251"/>
          <c:w val="0.21975"/>
          <c:h val="0.6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65997258"/>
        <c:axId val="57104411"/>
      </c:barChart>
      <c:catAx>
        <c:axId val="6599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4411"/>
        <c:crosses val="autoZero"/>
        <c:auto val="1"/>
        <c:lblOffset val="100"/>
        <c:tickLblSkip val="1"/>
        <c:noMultiLvlLbl val="0"/>
      </c:catAx>
      <c:valAx>
        <c:axId val="57104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972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44177652"/>
        <c:axId val="62054549"/>
      </c:barChart>
      <c:catAx>
        <c:axId val="4417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54549"/>
        <c:crossesAt val="0"/>
        <c:auto val="1"/>
        <c:lblOffset val="100"/>
        <c:tickLblSkip val="1"/>
        <c:noMultiLvlLbl val="0"/>
      </c:catAx>
      <c:valAx>
        <c:axId val="6205454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7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21620030"/>
        <c:axId val="60362543"/>
      </c:barChart>
      <c:catAx>
        <c:axId val="216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2543"/>
        <c:crosses val="autoZero"/>
        <c:auto val="1"/>
        <c:lblOffset val="100"/>
        <c:tickLblSkip val="1"/>
        <c:noMultiLvlLbl val="0"/>
      </c:catAx>
      <c:valAx>
        <c:axId val="60362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0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73775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6391976"/>
        <c:axId val="57527785"/>
      </c:barChart>
      <c:catAx>
        <c:axId val="639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27785"/>
        <c:crosses val="autoZero"/>
        <c:auto val="1"/>
        <c:lblOffset val="100"/>
        <c:tickLblSkip val="1"/>
        <c:noMultiLvlLbl val="0"/>
      </c:catAx>
      <c:valAx>
        <c:axId val="5752778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I-III 2018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25"/>
          <c:w val="0.64025"/>
          <c:h val="0.3447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"/>
          <c:y val="0.93125"/>
          <c:w val="0.412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47988018"/>
        <c:axId val="29238979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47988018"/>
        <c:axId val="29238979"/>
      </c:lineChart>
      <c:catAx>
        <c:axId val="4798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38979"/>
        <c:crosses val="autoZero"/>
        <c:auto val="1"/>
        <c:lblOffset val="100"/>
        <c:tickLblSkip val="1"/>
        <c:noMultiLvlLbl val="0"/>
      </c:catAx>
      <c:valAx>
        <c:axId val="29238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88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61824220"/>
        <c:axId val="19547069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61824220"/>
        <c:axId val="19547069"/>
      </c:line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7069"/>
        <c:crosses val="autoZero"/>
        <c:auto val="1"/>
        <c:lblOffset val="100"/>
        <c:tickLblSkip val="1"/>
        <c:noMultiLvlLbl val="0"/>
      </c:catAx>
      <c:valAx>
        <c:axId val="19547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242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75"/>
          <c:w val="0.7992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2032856"/>
        <c:axId val="18295705"/>
      </c:barChart>
      <c:catAx>
        <c:axId val="203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95705"/>
        <c:crosses val="autoZero"/>
        <c:auto val="1"/>
        <c:lblOffset val="100"/>
        <c:tickLblSkip val="1"/>
        <c:noMultiLvlLbl val="0"/>
      </c:catAx>
      <c:valAx>
        <c:axId val="1829570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2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I-III 2018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25"/>
          <c:w val="0.6445"/>
          <c:h val="0.314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30443618"/>
        <c:axId val="5557107"/>
      </c:barChart>
      <c:catAx>
        <c:axId val="3044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107"/>
        <c:crosses val="autoZero"/>
        <c:auto val="1"/>
        <c:lblOffset val="100"/>
        <c:tickLblSkip val="1"/>
        <c:noMultiLvlLbl val="0"/>
      </c:catAx>
      <c:valAx>
        <c:axId val="55571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3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2"/>
          <c:w val="0.752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50013964"/>
        <c:axId val="47472493"/>
      </c:barChart>
      <c:catAx>
        <c:axId val="5001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2493"/>
        <c:crosses val="autoZero"/>
        <c:auto val="1"/>
        <c:lblOffset val="100"/>
        <c:tickLblSkip val="1"/>
        <c:noMultiLvlLbl val="0"/>
      </c:catAx>
      <c:valAx>
        <c:axId val="4747249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3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I-III 2018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25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24599254"/>
        <c:axId val="20066695"/>
      </c:barChart>
      <c:catAx>
        <c:axId val="2459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66695"/>
        <c:crosses val="autoZero"/>
        <c:auto val="1"/>
        <c:lblOffset val="100"/>
        <c:tickLblSkip val="1"/>
        <c:noMultiLvlLbl val="0"/>
      </c:catAx>
      <c:valAx>
        <c:axId val="20066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9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46382528"/>
        <c:axId val="14789569"/>
      </c:barChart>
      <c:catAx>
        <c:axId val="4638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89569"/>
        <c:crossesAt val="0"/>
        <c:auto val="1"/>
        <c:lblOffset val="100"/>
        <c:tickLblSkip val="1"/>
        <c:noMultiLvlLbl val="0"/>
      </c:catAx>
      <c:valAx>
        <c:axId val="1478956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Jan-Mar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8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362"/>
          <c:w val="0.19125"/>
          <c:h val="0.4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7" t="s">
        <v>99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2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91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2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91"/>
      <c r="D10" s="10"/>
    </row>
    <row r="11" spans="2:4" ht="12.75">
      <c r="B11" s="192" t="s">
        <v>111</v>
      </c>
      <c r="C11" s="65" t="s">
        <v>112</v>
      </c>
      <c r="D11" s="10"/>
    </row>
    <row r="12" ht="12.75">
      <c r="B12" s="191"/>
    </row>
    <row r="13" spans="2:17" ht="12.75">
      <c r="B13" s="192" t="s">
        <v>103</v>
      </c>
      <c r="C13" s="64" t="s">
        <v>145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91"/>
    </row>
    <row r="15" spans="2:4" ht="12.75">
      <c r="B15" s="192" t="s">
        <v>113</v>
      </c>
      <c r="C15" s="65" t="s">
        <v>114</v>
      </c>
      <c r="D15" s="12"/>
    </row>
    <row r="16" ht="12.75">
      <c r="B16" s="191"/>
    </row>
    <row r="17" spans="2:3" ht="12.75">
      <c r="B17" s="193" t="s">
        <v>104</v>
      </c>
      <c r="C17" s="64" t="s">
        <v>146</v>
      </c>
    </row>
    <row r="18" ht="12.75">
      <c r="B18" s="191"/>
    </row>
    <row r="19" spans="2:3" ht="12.75">
      <c r="B19" s="193" t="s">
        <v>115</v>
      </c>
      <c r="C19" s="64" t="s">
        <v>116</v>
      </c>
    </row>
    <row r="20" ht="12.75">
      <c r="B20" s="191"/>
    </row>
    <row r="21" spans="2:3" ht="12.75">
      <c r="B21" s="193" t="s">
        <v>105</v>
      </c>
      <c r="C21" s="64" t="s">
        <v>106</v>
      </c>
    </row>
    <row r="22" ht="12.75">
      <c r="B22" s="191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118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117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/>
      <c r="F3" s="3"/>
      <c r="G3" s="3"/>
      <c r="H3" s="3"/>
      <c r="I3" s="3"/>
      <c r="J3" s="3"/>
      <c r="K3" s="3"/>
      <c r="L3" s="3"/>
      <c r="M3" s="7"/>
      <c r="N3" s="4">
        <v>12573</v>
      </c>
      <c r="O3" s="194">
        <v>0.8114754098360656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/>
      <c r="F4" s="49"/>
      <c r="G4" s="49"/>
      <c r="H4" s="50"/>
      <c r="I4" s="50"/>
      <c r="J4" s="50"/>
      <c r="K4" s="50"/>
      <c r="L4" s="50"/>
      <c r="M4" s="51"/>
      <c r="N4" s="4">
        <v>2921</v>
      </c>
      <c r="O4" s="194">
        <v>0.1885245901639344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6">
        <v>3111</v>
      </c>
      <c r="C5" s="106">
        <v>3845</v>
      </c>
      <c r="D5" s="106">
        <v>8538</v>
      </c>
      <c r="E5" s="106"/>
      <c r="F5" s="106"/>
      <c r="G5" s="106"/>
      <c r="H5" s="106"/>
      <c r="I5" s="106"/>
      <c r="J5" s="106"/>
      <c r="K5" s="106"/>
      <c r="L5" s="106"/>
      <c r="M5" s="106"/>
      <c r="N5" s="9">
        <v>15494</v>
      </c>
      <c r="O5" s="194">
        <v>1</v>
      </c>
      <c r="T5" s="114" t="s">
        <v>90</v>
      </c>
      <c r="U5" s="179">
        <v>2878</v>
      </c>
      <c r="V5" s="179">
        <v>4668</v>
      </c>
      <c r="W5" s="180">
        <v>12947</v>
      </c>
      <c r="X5" s="180">
        <v>12761</v>
      </c>
      <c r="Y5" s="181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2">
        <v>109393</v>
      </c>
    </row>
    <row r="6" spans="1:34" s="5" customFormat="1" ht="15.75" customHeight="1">
      <c r="A6" s="72" t="s">
        <v>120</v>
      </c>
      <c r="B6" s="195">
        <v>-0.6771816955484071</v>
      </c>
      <c r="C6" s="195">
        <v>0.23593699774991972</v>
      </c>
      <c r="D6" s="195">
        <v>1.2205461638491548</v>
      </c>
      <c r="E6" s="195"/>
      <c r="F6" s="195"/>
      <c r="G6" s="195"/>
      <c r="H6" s="195"/>
      <c r="I6" s="195"/>
      <c r="J6" s="195"/>
      <c r="K6" s="195"/>
      <c r="L6" s="195"/>
      <c r="M6" s="195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6">
        <v>0.080958999305073</v>
      </c>
      <c r="C7" s="196">
        <v>-0.17630676949443014</v>
      </c>
      <c r="D7" s="196">
        <v>-0.34054221055070677</v>
      </c>
      <c r="E7" s="196"/>
      <c r="F7" s="196"/>
      <c r="G7" s="196"/>
      <c r="H7" s="196"/>
      <c r="I7" s="196"/>
      <c r="J7" s="196"/>
      <c r="K7" s="196"/>
      <c r="L7" s="196"/>
      <c r="M7" s="196"/>
      <c r="N7" s="196">
        <v>-0.24393695408188165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0" t="s">
        <v>6</v>
      </c>
      <c r="B9" s="222" t="s">
        <v>147</v>
      </c>
      <c r="C9" s="223"/>
      <c r="D9" s="224" t="s">
        <v>36</v>
      </c>
      <c r="E9" s="226" t="s">
        <v>23</v>
      </c>
      <c r="F9" s="227"/>
      <c r="G9" s="224" t="s">
        <v>36</v>
      </c>
    </row>
    <row r="10" spans="1:34" s="5" customFormat="1" ht="26.25" customHeight="1">
      <c r="A10" s="221"/>
      <c r="B10" s="47">
        <v>2018</v>
      </c>
      <c r="C10" s="47">
        <v>2017</v>
      </c>
      <c r="D10" s="225"/>
      <c r="E10" s="47">
        <f>B10</f>
        <v>2018</v>
      </c>
      <c r="F10" s="47">
        <f>C10</f>
        <v>2017</v>
      </c>
      <c r="G10" s="225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6999</v>
      </c>
      <c r="C11" s="108">
        <v>9670</v>
      </c>
      <c r="D11" s="197">
        <v>-0.27621509824198553</v>
      </c>
      <c r="E11" s="108">
        <v>12573</v>
      </c>
      <c r="F11" s="18">
        <v>15267</v>
      </c>
      <c r="G11" s="197">
        <v>-0.17645902927883672</v>
      </c>
      <c r="H11" s="190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1539</v>
      </c>
      <c r="C12" s="108">
        <v>3277</v>
      </c>
      <c r="D12" s="197">
        <v>-0.530363137015563</v>
      </c>
      <c r="E12" s="108">
        <v>2921</v>
      </c>
      <c r="F12" s="18">
        <v>5226</v>
      </c>
      <c r="G12" s="197">
        <v>-0.4410639112131649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8538</v>
      </c>
      <c r="C13" s="108">
        <v>12947</v>
      </c>
      <c r="D13" s="197">
        <v>-0.34054221055070677</v>
      </c>
      <c r="E13" s="108">
        <v>15494</v>
      </c>
      <c r="F13" s="108">
        <v>20493</v>
      </c>
      <c r="G13" s="197">
        <v>-0.24393695408188165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122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123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/>
      <c r="F3" s="3"/>
      <c r="G3" s="3"/>
      <c r="H3" s="3"/>
      <c r="I3" s="3"/>
      <c r="J3" s="3"/>
      <c r="K3" s="3"/>
      <c r="L3" s="3"/>
      <c r="M3" s="7"/>
      <c r="N3" s="4">
        <v>2093</v>
      </c>
      <c r="O3" s="194">
        <v>0.5597753410002675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/>
      <c r="F4" s="49"/>
      <c r="G4" s="49"/>
      <c r="H4" s="50"/>
      <c r="I4" s="50"/>
      <c r="J4" s="50"/>
      <c r="K4" s="50"/>
      <c r="L4" s="50"/>
      <c r="M4" s="51"/>
      <c r="N4" s="4">
        <v>1646</v>
      </c>
      <c r="O4" s="194">
        <v>0.44022465899973257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6">
        <v>639</v>
      </c>
      <c r="C5" s="106">
        <v>893</v>
      </c>
      <c r="D5" s="106">
        <v>2207</v>
      </c>
      <c r="E5" s="106"/>
      <c r="F5" s="106"/>
      <c r="G5" s="106"/>
      <c r="H5" s="106"/>
      <c r="I5" s="106"/>
      <c r="J5" s="106"/>
      <c r="K5" s="106"/>
      <c r="L5" s="106"/>
      <c r="M5" s="106"/>
      <c r="N5" s="9">
        <v>3739</v>
      </c>
      <c r="O5" s="194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5">
        <v>-0.9198645598194131</v>
      </c>
      <c r="C6" s="195">
        <v>0.39749608763693267</v>
      </c>
      <c r="D6" s="195">
        <v>1.4714445688689808</v>
      </c>
      <c r="E6" s="195"/>
      <c r="F6" s="195"/>
      <c r="G6" s="195"/>
      <c r="H6" s="195"/>
      <c r="I6" s="195"/>
      <c r="J6" s="195"/>
      <c r="K6" s="195"/>
      <c r="L6" s="195"/>
      <c r="M6" s="195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6">
        <v>-0.2787810383747178</v>
      </c>
      <c r="C7" s="196">
        <v>-0.41519318925998694</v>
      </c>
      <c r="D7" s="196">
        <v>-0.4775094696969697</v>
      </c>
      <c r="E7" s="196"/>
      <c r="F7" s="196"/>
      <c r="G7" s="196"/>
      <c r="H7" s="196"/>
      <c r="I7" s="196"/>
      <c r="J7" s="196"/>
      <c r="K7" s="196"/>
      <c r="L7" s="196"/>
      <c r="M7" s="196"/>
      <c r="N7" s="196">
        <v>-0.43664306162422784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20" t="s">
        <v>6</v>
      </c>
      <c r="B9" s="222" t="str">
        <f>'R_PTW 2018vs2017'!B9:C9</f>
        <v>MARCH</v>
      </c>
      <c r="C9" s="223"/>
      <c r="D9" s="224" t="s">
        <v>36</v>
      </c>
      <c r="E9" s="226" t="s">
        <v>23</v>
      </c>
      <c r="F9" s="227"/>
      <c r="G9" s="22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1"/>
      <c r="B10" s="47">
        <f>'R_PTW 2018vs2017'!B10</f>
        <v>2018</v>
      </c>
      <c r="C10" s="47">
        <f>'R_PTW 2018vs2017'!C10</f>
        <v>2017</v>
      </c>
      <c r="D10" s="225"/>
      <c r="E10" s="47">
        <f>'R_PTW 2018vs2017'!E10</f>
        <v>2018</v>
      </c>
      <c r="F10" s="47">
        <f>'R_PTW 2018vs2017'!F10</f>
        <v>2017</v>
      </c>
      <c r="G10" s="225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1225</v>
      </c>
      <c r="C11" s="108">
        <v>1837</v>
      </c>
      <c r="D11" s="197">
        <v>-0.3331518780620577</v>
      </c>
      <c r="E11" s="108">
        <v>2093</v>
      </c>
      <c r="F11" s="18">
        <v>2938</v>
      </c>
      <c r="G11" s="197">
        <v>-0.28761061946902655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982</v>
      </c>
      <c r="C12" s="108">
        <v>2387</v>
      </c>
      <c r="D12" s="197">
        <v>-0.5886049434436531</v>
      </c>
      <c r="E12" s="108">
        <v>1646</v>
      </c>
      <c r="F12" s="18">
        <v>3699</v>
      </c>
      <c r="G12" s="197">
        <v>-0.555014868883482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2207</v>
      </c>
      <c r="C13" s="108">
        <v>4224</v>
      </c>
      <c r="D13" s="197">
        <v>-0.4775094696969697</v>
      </c>
      <c r="E13" s="108">
        <v>3739</v>
      </c>
      <c r="F13" s="108">
        <v>6637</v>
      </c>
      <c r="G13" s="197">
        <v>-0.43664306162422784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8" t="s">
        <v>124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>
        <v>1225</v>
      </c>
      <c r="E9" s="106"/>
      <c r="F9" s="106"/>
      <c r="G9" s="106"/>
      <c r="H9" s="106"/>
      <c r="I9" s="106"/>
      <c r="J9" s="106"/>
      <c r="K9" s="106"/>
      <c r="L9" s="106"/>
      <c r="M9" s="106"/>
      <c r="N9" s="92">
        <v>2093</v>
      </c>
      <c r="O9" s="93"/>
    </row>
    <row r="10" spans="1:14" ht="12.75">
      <c r="A10" s="183" t="s">
        <v>125</v>
      </c>
      <c r="B10" s="198">
        <v>-0.06940874035989719</v>
      </c>
      <c r="C10" s="198">
        <v>-0.2893258426966292</v>
      </c>
      <c r="D10" s="198">
        <v>-0.3331518780620577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>
        <v>-0.28761061946902655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5"/>
      <c r="K11" s="205"/>
      <c r="L11" s="205"/>
      <c r="M11" s="205"/>
      <c r="N11" s="206"/>
    </row>
    <row r="12" spans="1:14" ht="24" customHeight="1">
      <c r="A12" s="230" t="s">
        <v>6</v>
      </c>
      <c r="B12" s="222" t="str">
        <f>'R_PTW NEW 2018vs2017'!B9:C9</f>
        <v>MARCH</v>
      </c>
      <c r="C12" s="223"/>
      <c r="D12" s="224" t="s">
        <v>36</v>
      </c>
      <c r="E12" s="226" t="s">
        <v>23</v>
      </c>
      <c r="F12" s="227"/>
      <c r="G12" s="224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1"/>
      <c r="B13" s="47">
        <f>'R_PTW NEW 2018vs2017'!B10</f>
        <v>2018</v>
      </c>
      <c r="C13" s="47">
        <f>'R_PTW NEW 2018vs2017'!C10</f>
        <v>2017</v>
      </c>
      <c r="D13" s="225"/>
      <c r="E13" s="47">
        <f>'R_PTW NEW 2018vs2017'!E10</f>
        <v>2018</v>
      </c>
      <c r="F13" s="47">
        <f>'R_PTW NEW 2018vs2017'!F10</f>
        <v>2017</v>
      </c>
      <c r="G13" s="225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1225</v>
      </c>
      <c r="C14" s="109">
        <v>1837</v>
      </c>
      <c r="D14" s="199">
        <v>-0.3331518780620577</v>
      </c>
      <c r="E14" s="109">
        <v>2093</v>
      </c>
      <c r="F14" s="110">
        <v>2938</v>
      </c>
      <c r="G14" s="199">
        <v>-0.28761061946902655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46" t="s">
        <v>126</v>
      </c>
      <c r="C2" s="246"/>
      <c r="D2" s="246"/>
      <c r="E2" s="246"/>
      <c r="F2" s="246"/>
      <c r="G2" s="246"/>
      <c r="H2" s="246"/>
      <c r="I2" s="116"/>
      <c r="J2" s="246" t="s">
        <v>127</v>
      </c>
      <c r="K2" s="246"/>
      <c r="L2" s="246"/>
      <c r="M2" s="246"/>
      <c r="N2" s="246"/>
      <c r="O2" s="246"/>
      <c r="P2" s="246"/>
      <c r="R2" s="246" t="s">
        <v>129</v>
      </c>
      <c r="S2" s="246"/>
      <c r="T2" s="246"/>
      <c r="U2" s="246"/>
      <c r="V2" s="246"/>
      <c r="W2" s="246"/>
      <c r="X2" s="246"/>
    </row>
    <row r="3" spans="2:24" ht="15" customHeight="1">
      <c r="B3" s="247" t="s">
        <v>58</v>
      </c>
      <c r="C3" s="249" t="s">
        <v>59</v>
      </c>
      <c r="D3" s="235" t="s">
        <v>148</v>
      </c>
      <c r="E3" s="236"/>
      <c r="F3" s="236"/>
      <c r="G3" s="236"/>
      <c r="H3" s="237"/>
      <c r="I3" s="118"/>
      <c r="J3" s="253" t="s">
        <v>60</v>
      </c>
      <c r="K3" s="256" t="s">
        <v>149</v>
      </c>
      <c r="L3" s="235" t="str">
        <f>D3</f>
        <v>January - March</v>
      </c>
      <c r="M3" s="236"/>
      <c r="N3" s="236"/>
      <c r="O3" s="236"/>
      <c r="P3" s="237"/>
      <c r="R3" s="247" t="s">
        <v>49</v>
      </c>
      <c r="S3" s="249" t="s">
        <v>59</v>
      </c>
      <c r="T3" s="235" t="str">
        <f>L3</f>
        <v>January - March</v>
      </c>
      <c r="U3" s="236"/>
      <c r="V3" s="236"/>
      <c r="W3" s="236"/>
      <c r="X3" s="237"/>
    </row>
    <row r="4" spans="2:24" ht="15" customHeight="1">
      <c r="B4" s="248"/>
      <c r="C4" s="250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54"/>
      <c r="K4" s="257"/>
      <c r="L4" s="243">
        <v>2018</v>
      </c>
      <c r="M4" s="251">
        <v>2017</v>
      </c>
      <c r="N4" s="245" t="s">
        <v>150</v>
      </c>
      <c r="O4" s="245" t="s">
        <v>151</v>
      </c>
      <c r="P4" s="245" t="s">
        <v>152</v>
      </c>
      <c r="R4" s="259"/>
      <c r="S4" s="260"/>
      <c r="T4" s="243">
        <f>L4</f>
        <v>2018</v>
      </c>
      <c r="U4" s="251">
        <f>F4</f>
        <v>2017</v>
      </c>
      <c r="V4" s="245" t="s">
        <v>63</v>
      </c>
      <c r="W4" s="245" t="s">
        <v>128</v>
      </c>
      <c r="X4" s="245" t="s">
        <v>91</v>
      </c>
    </row>
    <row r="5" spans="2:24" ht="12.75">
      <c r="B5" s="124">
        <v>1</v>
      </c>
      <c r="C5" s="125" t="s">
        <v>0</v>
      </c>
      <c r="D5" s="167">
        <v>296</v>
      </c>
      <c r="E5" s="168">
        <v>0.14142379359770665</v>
      </c>
      <c r="F5" s="216">
        <v>346</v>
      </c>
      <c r="G5" s="169">
        <v>0.11776718856364875</v>
      </c>
      <c r="H5" s="203">
        <v>-0.1445086705202312</v>
      </c>
      <c r="I5" s="128"/>
      <c r="J5" s="255"/>
      <c r="K5" s="258"/>
      <c r="L5" s="244"/>
      <c r="M5" s="252"/>
      <c r="N5" s="244"/>
      <c r="O5" s="244"/>
      <c r="P5" s="244"/>
      <c r="R5" s="248"/>
      <c r="S5" s="261"/>
      <c r="T5" s="244"/>
      <c r="U5" s="252"/>
      <c r="V5" s="244"/>
      <c r="W5" s="244"/>
      <c r="X5" s="244"/>
    </row>
    <row r="6" spans="2:24" ht="15">
      <c r="B6" s="131">
        <v>2</v>
      </c>
      <c r="C6" s="132" t="s">
        <v>26</v>
      </c>
      <c r="D6" s="170">
        <v>277</v>
      </c>
      <c r="E6" s="171">
        <v>0.1323459149546106</v>
      </c>
      <c r="F6" s="172">
        <v>306</v>
      </c>
      <c r="G6" s="173">
        <v>0.10415248468345814</v>
      </c>
      <c r="H6" s="204">
        <v>-0.09477124183006536</v>
      </c>
      <c r="I6" s="128"/>
      <c r="J6" s="129" t="s">
        <v>64</v>
      </c>
      <c r="K6" s="130" t="s">
        <v>28</v>
      </c>
      <c r="L6" s="184">
        <v>123</v>
      </c>
      <c r="M6" s="185">
        <v>225</v>
      </c>
      <c r="N6" s="85">
        <v>-0.45333333333333337</v>
      </c>
      <c r="O6" s="127"/>
      <c r="P6" s="127"/>
      <c r="R6" s="129" t="s">
        <v>50</v>
      </c>
      <c r="S6" s="130" t="s">
        <v>27</v>
      </c>
      <c r="T6" s="184">
        <v>83</v>
      </c>
      <c r="U6" s="185">
        <v>94</v>
      </c>
      <c r="V6" s="85">
        <v>-0.11702127659574468</v>
      </c>
      <c r="W6" s="127"/>
      <c r="X6" s="127"/>
    </row>
    <row r="7" spans="2:24" ht="15">
      <c r="B7" s="131">
        <v>3</v>
      </c>
      <c r="C7" s="132" t="s">
        <v>27</v>
      </c>
      <c r="D7" s="170">
        <v>263</v>
      </c>
      <c r="E7" s="171">
        <v>0.12565695174390826</v>
      </c>
      <c r="F7" s="172">
        <v>327</v>
      </c>
      <c r="G7" s="173">
        <v>0.1113002042205582</v>
      </c>
      <c r="H7" s="204">
        <v>-0.19571865443425074</v>
      </c>
      <c r="I7" s="128"/>
      <c r="J7" s="135"/>
      <c r="K7" s="136" t="s">
        <v>48</v>
      </c>
      <c r="L7" s="186">
        <v>100</v>
      </c>
      <c r="M7" s="187">
        <v>352</v>
      </c>
      <c r="N7" s="86">
        <v>-0.7159090909090908</v>
      </c>
      <c r="O7" s="134"/>
      <c r="P7" s="134"/>
      <c r="R7" s="135"/>
      <c r="S7" s="136" t="s">
        <v>26</v>
      </c>
      <c r="T7" s="186">
        <v>69</v>
      </c>
      <c r="U7" s="187">
        <v>73</v>
      </c>
      <c r="V7" s="86">
        <v>-0.0547945205479452</v>
      </c>
      <c r="W7" s="134"/>
      <c r="X7" s="134"/>
    </row>
    <row r="8" spans="2:24" ht="15">
      <c r="B8" s="131">
        <v>4</v>
      </c>
      <c r="C8" s="132" t="s">
        <v>33</v>
      </c>
      <c r="D8" s="170">
        <v>174</v>
      </c>
      <c r="E8" s="171">
        <v>0.08313425704730053</v>
      </c>
      <c r="F8" s="172">
        <v>107</v>
      </c>
      <c r="G8" s="173">
        <v>0.03641933287950987</v>
      </c>
      <c r="H8" s="204">
        <v>0.6261682242990654</v>
      </c>
      <c r="I8" s="128"/>
      <c r="J8" s="135"/>
      <c r="K8" s="136" t="s">
        <v>27</v>
      </c>
      <c r="L8" s="186">
        <v>97</v>
      </c>
      <c r="M8" s="187">
        <v>165</v>
      </c>
      <c r="N8" s="86">
        <v>-0.4121212121212121</v>
      </c>
      <c r="O8" s="134"/>
      <c r="P8" s="134"/>
      <c r="R8" s="135"/>
      <c r="S8" s="136" t="s">
        <v>34</v>
      </c>
      <c r="T8" s="186">
        <v>40</v>
      </c>
      <c r="U8" s="187">
        <v>62</v>
      </c>
      <c r="V8" s="86">
        <v>-0.3548387096774194</v>
      </c>
      <c r="W8" s="134"/>
      <c r="X8" s="134"/>
    </row>
    <row r="9" spans="2:24" ht="12.75">
      <c r="B9" s="131">
        <v>5</v>
      </c>
      <c r="C9" s="132" t="s">
        <v>32</v>
      </c>
      <c r="D9" s="170">
        <v>145</v>
      </c>
      <c r="E9" s="171">
        <v>0.0692785475394171</v>
      </c>
      <c r="F9" s="172">
        <v>143</v>
      </c>
      <c r="G9" s="173">
        <v>0.048672566371681415</v>
      </c>
      <c r="H9" s="204">
        <v>0.013986013986013957</v>
      </c>
      <c r="I9" s="128"/>
      <c r="J9" s="129"/>
      <c r="K9" s="129" t="s">
        <v>143</v>
      </c>
      <c r="L9" s="137">
        <v>355</v>
      </c>
      <c r="M9" s="137">
        <v>726</v>
      </c>
      <c r="N9" s="87">
        <v>-0.5110192837465565</v>
      </c>
      <c r="O9" s="200"/>
      <c r="P9" s="200"/>
      <c r="R9" s="129"/>
      <c r="S9" s="129" t="s">
        <v>143</v>
      </c>
      <c r="T9" s="137">
        <v>126</v>
      </c>
      <c r="U9" s="137">
        <v>311</v>
      </c>
      <c r="V9" s="87">
        <v>-0.594855305466238</v>
      </c>
      <c r="W9" s="200"/>
      <c r="X9" s="200"/>
    </row>
    <row r="10" spans="2:24" ht="12.75">
      <c r="B10" s="131">
        <v>6</v>
      </c>
      <c r="C10" s="132" t="s">
        <v>28</v>
      </c>
      <c r="D10" s="170">
        <v>123</v>
      </c>
      <c r="E10" s="171">
        <v>0.058767319636884856</v>
      </c>
      <c r="F10" s="172">
        <v>225</v>
      </c>
      <c r="G10" s="173">
        <v>0.07658270932607215</v>
      </c>
      <c r="H10" s="204">
        <v>-0.45333333333333337</v>
      </c>
      <c r="I10" s="128"/>
      <c r="J10" s="138" t="s">
        <v>70</v>
      </c>
      <c r="K10" s="139"/>
      <c r="L10" s="140">
        <v>675</v>
      </c>
      <c r="M10" s="140">
        <v>1468</v>
      </c>
      <c r="N10" s="142">
        <v>-0.5401907356948229</v>
      </c>
      <c r="O10" s="164">
        <v>0.3225035833731486</v>
      </c>
      <c r="P10" s="164">
        <v>0.4996596324029952</v>
      </c>
      <c r="R10" s="138" t="s">
        <v>79</v>
      </c>
      <c r="S10" s="139"/>
      <c r="T10" s="140">
        <v>318</v>
      </c>
      <c r="U10" s="140">
        <v>540</v>
      </c>
      <c r="V10" s="142">
        <v>-0.4111111111111111</v>
      </c>
      <c r="W10" s="164">
        <v>0.15193502150023888</v>
      </c>
      <c r="X10" s="164">
        <v>0.18379850238257317</v>
      </c>
    </row>
    <row r="11" spans="2:24" ht="15">
      <c r="B11" s="131">
        <v>7</v>
      </c>
      <c r="C11" s="132" t="s">
        <v>31</v>
      </c>
      <c r="D11" s="170">
        <v>116</v>
      </c>
      <c r="E11" s="171">
        <v>0.05542283803153368</v>
      </c>
      <c r="F11" s="172">
        <v>186</v>
      </c>
      <c r="G11" s="173">
        <v>0.06330837304288632</v>
      </c>
      <c r="H11" s="204">
        <v>-0.3763440860215054</v>
      </c>
      <c r="I11" s="128"/>
      <c r="J11" s="129" t="s">
        <v>65</v>
      </c>
      <c r="K11" s="130" t="s">
        <v>27</v>
      </c>
      <c r="L11" s="184">
        <v>27</v>
      </c>
      <c r="M11" s="185">
        <v>23</v>
      </c>
      <c r="N11" s="85">
        <v>0.17391304347826098</v>
      </c>
      <c r="O11" s="127"/>
      <c r="P11" s="127"/>
      <c r="R11" s="129" t="s">
        <v>51</v>
      </c>
      <c r="S11" s="136" t="s">
        <v>28</v>
      </c>
      <c r="T11" s="184">
        <v>46</v>
      </c>
      <c r="U11" s="185">
        <v>27</v>
      </c>
      <c r="V11" s="85">
        <v>0.7037037037037037</v>
      </c>
      <c r="W11" s="127"/>
      <c r="X11" s="127"/>
    </row>
    <row r="12" spans="2:24" ht="15">
      <c r="B12" s="131">
        <v>8</v>
      </c>
      <c r="C12" s="132" t="s">
        <v>48</v>
      </c>
      <c r="D12" s="170">
        <v>111</v>
      </c>
      <c r="E12" s="171">
        <v>0.05303392259913999</v>
      </c>
      <c r="F12" s="172">
        <v>360</v>
      </c>
      <c r="G12" s="173">
        <v>0.12253233492171545</v>
      </c>
      <c r="H12" s="204">
        <v>-0.6916666666666667</v>
      </c>
      <c r="I12" s="128"/>
      <c r="J12" s="135"/>
      <c r="K12" s="136" t="s">
        <v>33</v>
      </c>
      <c r="L12" s="186">
        <v>23</v>
      </c>
      <c r="M12" s="187">
        <v>14</v>
      </c>
      <c r="N12" s="86">
        <v>0.6428571428571428</v>
      </c>
      <c r="O12" s="134"/>
      <c r="P12" s="134"/>
      <c r="R12" s="135"/>
      <c r="S12" s="136" t="s">
        <v>32</v>
      </c>
      <c r="T12" s="186">
        <v>42</v>
      </c>
      <c r="U12" s="187">
        <v>65</v>
      </c>
      <c r="V12" s="86">
        <v>-0.3538461538461538</v>
      </c>
      <c r="W12" s="134"/>
      <c r="X12" s="134"/>
    </row>
    <row r="13" spans="2:24" ht="15">
      <c r="B13" s="131">
        <v>9</v>
      </c>
      <c r="C13" s="132" t="s">
        <v>29</v>
      </c>
      <c r="D13" s="170">
        <v>71</v>
      </c>
      <c r="E13" s="171">
        <v>0.03392259913999045</v>
      </c>
      <c r="F13" s="172">
        <v>146</v>
      </c>
      <c r="G13" s="173">
        <v>0.049693669162695714</v>
      </c>
      <c r="H13" s="204">
        <v>-0.5136986301369864</v>
      </c>
      <c r="I13" s="128"/>
      <c r="J13" s="135"/>
      <c r="K13" s="136" t="s">
        <v>88</v>
      </c>
      <c r="L13" s="186">
        <v>8</v>
      </c>
      <c r="M13" s="187">
        <v>10</v>
      </c>
      <c r="N13" s="86">
        <v>-0.19999999999999996</v>
      </c>
      <c r="O13" s="134"/>
      <c r="P13" s="134"/>
      <c r="R13" s="135"/>
      <c r="S13" s="136" t="s">
        <v>48</v>
      </c>
      <c r="T13" s="186">
        <v>22</v>
      </c>
      <c r="U13" s="187">
        <v>66</v>
      </c>
      <c r="V13" s="86">
        <v>-0.6666666666666667</v>
      </c>
      <c r="W13" s="134"/>
      <c r="X13" s="134"/>
    </row>
    <row r="14" spans="2:24" ht="12.75">
      <c r="B14" s="131">
        <v>10</v>
      </c>
      <c r="C14" s="132" t="s">
        <v>142</v>
      </c>
      <c r="D14" s="170">
        <v>67</v>
      </c>
      <c r="E14" s="171">
        <v>0.03201146679407549</v>
      </c>
      <c r="F14" s="172">
        <v>51</v>
      </c>
      <c r="G14" s="173">
        <v>0.01735874744724302</v>
      </c>
      <c r="H14" s="204">
        <v>0.3137254901960784</v>
      </c>
      <c r="I14" s="128"/>
      <c r="J14" s="143"/>
      <c r="K14" s="129" t="s">
        <v>143</v>
      </c>
      <c r="L14" s="137">
        <v>14</v>
      </c>
      <c r="M14" s="137">
        <v>82</v>
      </c>
      <c r="N14" s="87">
        <v>-0.8292682926829268</v>
      </c>
      <c r="O14" s="200"/>
      <c r="P14" s="200"/>
      <c r="R14" s="143"/>
      <c r="S14" s="129" t="s">
        <v>143</v>
      </c>
      <c r="T14" s="137">
        <v>55</v>
      </c>
      <c r="U14" s="137">
        <v>104</v>
      </c>
      <c r="V14" s="87">
        <v>-0.47115384615384615</v>
      </c>
      <c r="W14" s="200"/>
      <c r="X14" s="200"/>
    </row>
    <row r="15" spans="2:24" ht="12.75">
      <c r="B15" s="238" t="s">
        <v>77</v>
      </c>
      <c r="C15" s="239"/>
      <c r="D15" s="144">
        <v>1643</v>
      </c>
      <c r="E15" s="145">
        <v>0.7849976110845677</v>
      </c>
      <c r="F15" s="144">
        <v>2197</v>
      </c>
      <c r="G15" s="145">
        <v>0.747787610619469</v>
      </c>
      <c r="H15" s="147">
        <v>-0.2521620391442877</v>
      </c>
      <c r="I15" s="128"/>
      <c r="J15" s="138" t="s">
        <v>71</v>
      </c>
      <c r="K15" s="139"/>
      <c r="L15" s="140">
        <v>72</v>
      </c>
      <c r="M15" s="140">
        <v>129</v>
      </c>
      <c r="N15" s="142">
        <v>-0.4418604651162791</v>
      </c>
      <c r="O15" s="164">
        <v>0.034400382226469184</v>
      </c>
      <c r="P15" s="164">
        <v>0.0439074200136147</v>
      </c>
      <c r="R15" s="138" t="s">
        <v>80</v>
      </c>
      <c r="S15" s="139"/>
      <c r="T15" s="140">
        <v>165</v>
      </c>
      <c r="U15" s="140">
        <v>262</v>
      </c>
      <c r="V15" s="142">
        <v>-0.3702290076335878</v>
      </c>
      <c r="W15" s="164">
        <v>0.07883420926899187</v>
      </c>
      <c r="X15" s="164">
        <v>0.08917631041524847</v>
      </c>
    </row>
    <row r="16" spans="2:24" ht="15">
      <c r="B16" s="240" t="s">
        <v>78</v>
      </c>
      <c r="C16" s="240"/>
      <c r="D16" s="148">
        <v>450</v>
      </c>
      <c r="E16" s="145">
        <v>0.21500238891543239</v>
      </c>
      <c r="F16" s="148">
        <v>741</v>
      </c>
      <c r="G16" s="145">
        <v>0.252212389380531</v>
      </c>
      <c r="H16" s="149">
        <v>-0.3927125506072875</v>
      </c>
      <c r="I16" s="128"/>
      <c r="J16" s="129" t="s">
        <v>66</v>
      </c>
      <c r="K16" s="130" t="s">
        <v>33</v>
      </c>
      <c r="L16" s="184">
        <v>67</v>
      </c>
      <c r="M16" s="185">
        <v>51</v>
      </c>
      <c r="N16" s="85">
        <v>0.3137254901960784</v>
      </c>
      <c r="O16" s="127"/>
      <c r="P16" s="127"/>
      <c r="R16" s="129" t="s">
        <v>52</v>
      </c>
      <c r="S16" s="130" t="s">
        <v>26</v>
      </c>
      <c r="T16" s="184">
        <v>161</v>
      </c>
      <c r="U16" s="185">
        <v>171</v>
      </c>
      <c r="V16" s="85">
        <v>-0.05847953216374269</v>
      </c>
      <c r="W16" s="127"/>
      <c r="X16" s="127"/>
    </row>
    <row r="17" spans="2:24" ht="15">
      <c r="B17" s="241" t="s">
        <v>76</v>
      </c>
      <c r="C17" s="241"/>
      <c r="D17" s="212">
        <v>2093</v>
      </c>
      <c r="E17" s="165">
        <v>1</v>
      </c>
      <c r="F17" s="212">
        <v>2938</v>
      </c>
      <c r="G17" s="166">
        <v>0.9999999999999999</v>
      </c>
      <c r="H17" s="207">
        <v>-0.28761061946902655</v>
      </c>
      <c r="I17" s="128"/>
      <c r="J17" s="135"/>
      <c r="K17" s="136" t="s">
        <v>27</v>
      </c>
      <c r="L17" s="186">
        <v>37</v>
      </c>
      <c r="M17" s="187">
        <v>15</v>
      </c>
      <c r="N17" s="86">
        <v>1.4666666666666668</v>
      </c>
      <c r="O17" s="134"/>
      <c r="P17" s="134"/>
      <c r="R17" s="135"/>
      <c r="S17" s="136" t="s">
        <v>48</v>
      </c>
      <c r="T17" s="186">
        <v>69</v>
      </c>
      <c r="U17" s="187">
        <v>250</v>
      </c>
      <c r="V17" s="86">
        <v>-0.724</v>
      </c>
      <c r="W17" s="134"/>
      <c r="X17" s="134"/>
    </row>
    <row r="18" spans="2:24" ht="15">
      <c r="B18" s="242" t="s">
        <v>101</v>
      </c>
      <c r="C18" s="242"/>
      <c r="D18" s="242"/>
      <c r="E18" s="242"/>
      <c r="F18" s="242"/>
      <c r="G18" s="242"/>
      <c r="H18" s="242"/>
      <c r="I18" s="128"/>
      <c r="J18" s="135"/>
      <c r="K18" s="136" t="s">
        <v>88</v>
      </c>
      <c r="L18" s="186">
        <v>33</v>
      </c>
      <c r="M18" s="187">
        <v>26</v>
      </c>
      <c r="N18" s="86">
        <v>0.26923076923076916</v>
      </c>
      <c r="O18" s="134"/>
      <c r="P18" s="134"/>
      <c r="R18" s="135"/>
      <c r="S18" s="136" t="s">
        <v>28</v>
      </c>
      <c r="T18" s="186">
        <v>66</v>
      </c>
      <c r="U18" s="187">
        <v>178</v>
      </c>
      <c r="V18" s="86">
        <v>-0.6292134831460674</v>
      </c>
      <c r="W18" s="134"/>
      <c r="X18" s="134"/>
    </row>
    <row r="19" spans="2:24" ht="12.75" customHeight="1">
      <c r="B19" s="232" t="s">
        <v>45</v>
      </c>
      <c r="C19" s="232"/>
      <c r="D19" s="232"/>
      <c r="E19" s="232"/>
      <c r="F19" s="232"/>
      <c r="G19" s="232"/>
      <c r="H19" s="232"/>
      <c r="I19" s="128"/>
      <c r="J19" s="143"/>
      <c r="K19" s="188" t="s">
        <v>143</v>
      </c>
      <c r="L19" s="137">
        <v>129</v>
      </c>
      <c r="M19" s="137">
        <v>70</v>
      </c>
      <c r="N19" s="87">
        <v>0.8428571428571427</v>
      </c>
      <c r="O19" s="200"/>
      <c r="P19" s="200"/>
      <c r="R19" s="143"/>
      <c r="S19" s="188" t="s">
        <v>143</v>
      </c>
      <c r="T19" s="137">
        <v>399</v>
      </c>
      <c r="U19" s="137">
        <v>551</v>
      </c>
      <c r="V19" s="87">
        <v>-0.27586206896551724</v>
      </c>
      <c r="W19" s="200"/>
      <c r="X19" s="200"/>
    </row>
    <row r="20" spans="2:24" ht="12.75">
      <c r="B20" s="232"/>
      <c r="C20" s="232"/>
      <c r="D20" s="232"/>
      <c r="E20" s="232"/>
      <c r="F20" s="232"/>
      <c r="G20" s="232"/>
      <c r="H20" s="232"/>
      <c r="I20" s="128"/>
      <c r="J20" s="150" t="s">
        <v>72</v>
      </c>
      <c r="K20" s="151"/>
      <c r="L20" s="140">
        <v>266</v>
      </c>
      <c r="M20" s="140">
        <v>162</v>
      </c>
      <c r="N20" s="142">
        <v>0.6419753086419753</v>
      </c>
      <c r="O20" s="164">
        <v>0.12709030100334448</v>
      </c>
      <c r="P20" s="164">
        <v>0.05513955071477195</v>
      </c>
      <c r="R20" s="138" t="s">
        <v>81</v>
      </c>
      <c r="S20" s="152"/>
      <c r="T20" s="140">
        <v>695</v>
      </c>
      <c r="U20" s="140">
        <v>1150</v>
      </c>
      <c r="V20" s="142">
        <v>-0.3956521739130435</v>
      </c>
      <c r="W20" s="164">
        <v>0.3320592451027234</v>
      </c>
      <c r="X20" s="164">
        <v>0.39142273655547993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26</v>
      </c>
      <c r="L21" s="184">
        <v>98</v>
      </c>
      <c r="M21" s="185">
        <v>85</v>
      </c>
      <c r="N21" s="85">
        <v>0.15294117647058814</v>
      </c>
      <c r="O21" s="127"/>
      <c r="P21" s="127"/>
      <c r="R21" s="135" t="s">
        <v>53</v>
      </c>
      <c r="S21" s="130" t="s">
        <v>31</v>
      </c>
      <c r="T21" s="126">
        <v>9</v>
      </c>
      <c r="U21" s="185">
        <v>14</v>
      </c>
      <c r="V21" s="85">
        <v>-0.3571428571428571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27</v>
      </c>
      <c r="L22" s="186">
        <v>57</v>
      </c>
      <c r="M22" s="187">
        <v>30</v>
      </c>
      <c r="N22" s="86">
        <v>0.8999999999999999</v>
      </c>
      <c r="O22" s="134"/>
      <c r="P22" s="134"/>
      <c r="R22" s="135"/>
      <c r="S22" s="136" t="s">
        <v>27</v>
      </c>
      <c r="T22" s="133">
        <v>2</v>
      </c>
      <c r="U22" s="187">
        <v>4</v>
      </c>
      <c r="V22" s="86">
        <v>-0.5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31</v>
      </c>
      <c r="L23" s="186">
        <v>45</v>
      </c>
      <c r="M23" s="187">
        <v>47</v>
      </c>
      <c r="N23" s="86">
        <v>-0.04255319148936165</v>
      </c>
      <c r="O23" s="134"/>
      <c r="P23" s="134"/>
      <c r="R23" s="135"/>
      <c r="S23" s="136" t="s">
        <v>29</v>
      </c>
      <c r="T23" s="133">
        <v>1</v>
      </c>
      <c r="U23" s="187">
        <v>10</v>
      </c>
      <c r="V23" s="86">
        <v>-0.9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8" t="s">
        <v>143</v>
      </c>
      <c r="L24" s="137">
        <v>88</v>
      </c>
      <c r="M24" s="137">
        <v>120</v>
      </c>
      <c r="N24" s="87">
        <v>-0.2666666666666667</v>
      </c>
      <c r="O24" s="200"/>
      <c r="P24" s="200"/>
      <c r="R24" s="143"/>
      <c r="S24" s="188" t="s">
        <v>143</v>
      </c>
      <c r="T24" s="137">
        <v>0</v>
      </c>
      <c r="U24" s="137">
        <v>0</v>
      </c>
      <c r="V24" s="87"/>
      <c r="W24" s="200"/>
      <c r="X24" s="200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288</v>
      </c>
      <c r="M25" s="140">
        <v>282</v>
      </c>
      <c r="N25" s="142">
        <v>0.02127659574468077</v>
      </c>
      <c r="O25" s="164">
        <v>0.13760152890587674</v>
      </c>
      <c r="P25" s="164">
        <v>0.09598366235534377</v>
      </c>
      <c r="R25" s="138" t="s">
        <v>82</v>
      </c>
      <c r="S25" s="151"/>
      <c r="T25" s="140">
        <v>12</v>
      </c>
      <c r="U25" s="140">
        <v>28</v>
      </c>
      <c r="V25" s="142">
        <v>-0.5714285714285714</v>
      </c>
      <c r="W25" s="164">
        <v>0.005733397037744864</v>
      </c>
      <c r="X25" s="164">
        <v>0.009530292716133424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184">
        <v>262</v>
      </c>
      <c r="M26" s="185">
        <v>339</v>
      </c>
      <c r="N26" s="85">
        <v>-0.2271386430678466</v>
      </c>
      <c r="O26" s="127"/>
      <c r="P26" s="127"/>
      <c r="R26" s="157" t="s">
        <v>54</v>
      </c>
      <c r="S26" s="130" t="s">
        <v>27</v>
      </c>
      <c r="T26" s="184">
        <v>20</v>
      </c>
      <c r="U26" s="185">
        <v>33</v>
      </c>
      <c r="V26" s="86">
        <v>-0.3939393939393939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6">
        <v>131</v>
      </c>
      <c r="M27" s="187">
        <v>130</v>
      </c>
      <c r="N27" s="86">
        <v>0.007692307692307665</v>
      </c>
      <c r="O27" s="134"/>
      <c r="P27" s="134"/>
      <c r="R27" s="135"/>
      <c r="S27" s="136" t="s">
        <v>26</v>
      </c>
      <c r="T27" s="186">
        <v>18</v>
      </c>
      <c r="U27" s="187">
        <v>15</v>
      </c>
      <c r="V27" s="86">
        <v>0.19999999999999996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26</v>
      </c>
      <c r="L28" s="186">
        <v>75</v>
      </c>
      <c r="M28" s="187">
        <v>95</v>
      </c>
      <c r="N28" s="86">
        <v>-0.21052631578947367</v>
      </c>
      <c r="O28" s="134"/>
      <c r="P28" s="134"/>
      <c r="R28" s="135"/>
      <c r="S28" s="136" t="s">
        <v>0</v>
      </c>
      <c r="T28" s="186">
        <v>17</v>
      </c>
      <c r="U28" s="187">
        <v>14</v>
      </c>
      <c r="V28" s="86">
        <v>0.2142857142857142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143</v>
      </c>
      <c r="L29" s="137">
        <v>317</v>
      </c>
      <c r="M29" s="137">
        <v>333</v>
      </c>
      <c r="N29" s="87">
        <v>-0.048048048048048075</v>
      </c>
      <c r="O29" s="200"/>
      <c r="P29" s="200"/>
      <c r="R29" s="143"/>
      <c r="S29" s="129" t="s">
        <v>143</v>
      </c>
      <c r="T29" s="137">
        <v>40</v>
      </c>
      <c r="U29" s="137">
        <v>24</v>
      </c>
      <c r="V29" s="87">
        <v>0.6666666666666667</v>
      </c>
      <c r="W29" s="200"/>
      <c r="X29" s="200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785</v>
      </c>
      <c r="M30" s="140">
        <v>897</v>
      </c>
      <c r="N30" s="142">
        <v>-0.12486064659977703</v>
      </c>
      <c r="O30" s="164">
        <v>0.37505972288580985</v>
      </c>
      <c r="P30" s="164">
        <v>0.3053097345132743</v>
      </c>
      <c r="R30" s="138" t="s">
        <v>83</v>
      </c>
      <c r="S30" s="139"/>
      <c r="T30" s="140">
        <v>95</v>
      </c>
      <c r="U30" s="140">
        <v>86</v>
      </c>
      <c r="V30" s="142">
        <v>0.10465116279069764</v>
      </c>
      <c r="W30" s="164">
        <v>0.045389393215480175</v>
      </c>
      <c r="X30" s="164">
        <v>0.029271613342409804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7</v>
      </c>
      <c r="M31" s="140"/>
      <c r="N31" s="142"/>
      <c r="O31" s="164">
        <v>0.0033444816053511705</v>
      </c>
      <c r="P31" s="164">
        <v>0</v>
      </c>
      <c r="R31" s="129" t="s">
        <v>55</v>
      </c>
      <c r="S31" s="130" t="s">
        <v>0</v>
      </c>
      <c r="T31" s="184">
        <v>61</v>
      </c>
      <c r="U31" s="185">
        <v>60</v>
      </c>
      <c r="V31" s="85">
        <v>0.016666666666666607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33" t="s">
        <v>76</v>
      </c>
      <c r="K32" s="234"/>
      <c r="L32" s="161">
        <v>2093</v>
      </c>
      <c r="M32" s="161">
        <v>2938</v>
      </c>
      <c r="N32" s="149">
        <v>-0.28761061946902655</v>
      </c>
      <c r="O32" s="162">
        <v>1</v>
      </c>
      <c r="P32" s="162">
        <v>1</v>
      </c>
      <c r="R32" s="135"/>
      <c r="S32" s="136" t="s">
        <v>32</v>
      </c>
      <c r="T32" s="186">
        <v>51</v>
      </c>
      <c r="U32" s="187">
        <v>17</v>
      </c>
      <c r="V32" s="86">
        <v>2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31</v>
      </c>
      <c r="T33" s="186">
        <v>19</v>
      </c>
      <c r="U33" s="187">
        <v>72</v>
      </c>
      <c r="V33" s="86">
        <v>-0.7361111111111112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143</v>
      </c>
      <c r="T34" s="137">
        <v>53</v>
      </c>
      <c r="U34" s="137">
        <v>59</v>
      </c>
      <c r="V34" s="87">
        <v>-0.10169491525423724</v>
      </c>
      <c r="W34" s="200"/>
      <c r="X34" s="200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184</v>
      </c>
      <c r="U35" s="140">
        <v>208</v>
      </c>
      <c r="V35" s="142">
        <v>-0.11538461538461542</v>
      </c>
      <c r="W35" s="164">
        <v>0.08791208791208792</v>
      </c>
      <c r="X35" s="164">
        <v>0.07079646017699115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0</v>
      </c>
      <c r="T36" s="184">
        <v>168</v>
      </c>
      <c r="U36" s="185">
        <v>207</v>
      </c>
      <c r="V36" s="85">
        <v>-0.18840579710144922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33</v>
      </c>
      <c r="T37" s="186">
        <v>112</v>
      </c>
      <c r="U37" s="187">
        <v>76</v>
      </c>
      <c r="V37" s="86">
        <v>0.4736842105263157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27</v>
      </c>
      <c r="T38" s="186">
        <v>90</v>
      </c>
      <c r="U38" s="187">
        <v>103</v>
      </c>
      <c r="V38" s="86">
        <v>-0.12621359223300976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8" t="s">
        <v>143</v>
      </c>
      <c r="T39" s="137">
        <v>170</v>
      </c>
      <c r="U39" s="137">
        <v>210</v>
      </c>
      <c r="V39" s="87">
        <v>-0.19047619047619047</v>
      </c>
      <c r="W39" s="200"/>
      <c r="X39" s="200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540</v>
      </c>
      <c r="U40" s="140">
        <v>596</v>
      </c>
      <c r="V40" s="142">
        <v>-0.09395973154362414</v>
      </c>
      <c r="W40" s="164">
        <v>0.25800286669851885</v>
      </c>
      <c r="X40" s="164">
        <v>0.20285908781484002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21</v>
      </c>
      <c r="U41" s="185">
        <v>12</v>
      </c>
      <c r="V41" s="85">
        <v>0.75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144</v>
      </c>
      <c r="T42" s="133">
        <v>17</v>
      </c>
      <c r="U42" s="187">
        <v>15</v>
      </c>
      <c r="V42" s="86">
        <v>0.1333333333333333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27</v>
      </c>
      <c r="T43" s="133">
        <v>9</v>
      </c>
      <c r="U43" s="187">
        <v>1</v>
      </c>
      <c r="V43" s="86">
        <v>8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8" t="s">
        <v>143</v>
      </c>
      <c r="T44" s="137">
        <v>15</v>
      </c>
      <c r="U44" s="137">
        <v>25</v>
      </c>
      <c r="V44" s="87">
        <v>-0.4</v>
      </c>
      <c r="W44" s="200"/>
      <c r="X44" s="200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62</v>
      </c>
      <c r="U45" s="140">
        <v>53</v>
      </c>
      <c r="V45" s="142">
        <v>0.16981132075471694</v>
      </c>
      <c r="W45" s="164">
        <v>0.029622551361681796</v>
      </c>
      <c r="X45" s="164">
        <v>0.018039482641252554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22</v>
      </c>
      <c r="U46" s="140">
        <v>15</v>
      </c>
      <c r="V46" s="142">
        <v>0.46666666666666656</v>
      </c>
      <c r="W46" s="164">
        <v>0.01051122790253225</v>
      </c>
      <c r="X46" s="164">
        <v>0.0051055139550714775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33" t="s">
        <v>76</v>
      </c>
      <c r="S47" s="234"/>
      <c r="T47" s="140">
        <v>2093</v>
      </c>
      <c r="U47" s="140">
        <v>2938</v>
      </c>
      <c r="V47" s="142">
        <v>-0.28761061946902655</v>
      </c>
      <c r="W47" s="141">
        <v>1</v>
      </c>
      <c r="X47" s="141">
        <v>1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8" t="s">
        <v>130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>
        <v>982</v>
      </c>
      <c r="E9" s="106"/>
      <c r="F9" s="106"/>
      <c r="G9" s="106"/>
      <c r="H9" s="106"/>
      <c r="I9" s="106"/>
      <c r="J9" s="106"/>
      <c r="K9" s="106"/>
      <c r="L9" s="106"/>
      <c r="M9" s="106"/>
      <c r="N9" s="9">
        <v>1646</v>
      </c>
      <c r="O9" s="93"/>
    </row>
    <row r="10" spans="1:14" ht="12.75">
      <c r="A10" s="183" t="s">
        <v>125</v>
      </c>
      <c r="B10" s="111">
        <v>-0.4426559356136821</v>
      </c>
      <c r="C10" s="111">
        <v>-0.5251533742331289</v>
      </c>
      <c r="D10" s="111">
        <v>-0.5886049434436531</v>
      </c>
      <c r="E10" s="111"/>
      <c r="F10" s="111"/>
      <c r="G10" s="111"/>
      <c r="H10" s="111"/>
      <c r="I10" s="111"/>
      <c r="J10" s="111"/>
      <c r="K10" s="111"/>
      <c r="L10" s="111"/>
      <c r="M10" s="111"/>
      <c r="N10" s="201">
        <v>-0.555014868883482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3"/>
    </row>
    <row r="12" spans="1:14" ht="24" customHeight="1">
      <c r="A12" s="230" t="s">
        <v>6</v>
      </c>
      <c r="B12" s="222" t="str">
        <f>'R_MC NEW 2018vs2017'!B12:C12</f>
        <v>MARCH</v>
      </c>
      <c r="C12" s="223"/>
      <c r="D12" s="224" t="s">
        <v>36</v>
      </c>
      <c r="E12" s="226" t="s">
        <v>23</v>
      </c>
      <c r="F12" s="227"/>
      <c r="G12" s="224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1"/>
      <c r="B13" s="47">
        <f>'R_MC NEW 2018vs2017'!B13</f>
        <v>2018</v>
      </c>
      <c r="C13" s="47">
        <f>'R_MC NEW 2018vs2017'!C13</f>
        <v>2017</v>
      </c>
      <c r="D13" s="225"/>
      <c r="E13" s="47">
        <f>'R_MC NEW 2018vs2017'!E13</f>
        <v>2018</v>
      </c>
      <c r="F13" s="47">
        <f>'R_MC NEW 2018vs2017'!F13</f>
        <v>2017</v>
      </c>
      <c r="G13" s="225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982</v>
      </c>
      <c r="C14" s="109">
        <v>2387</v>
      </c>
      <c r="D14" s="199">
        <v>-0.5886049434436531</v>
      </c>
      <c r="E14" s="109">
        <v>1646</v>
      </c>
      <c r="F14" s="110">
        <v>3699</v>
      </c>
      <c r="G14" s="199">
        <v>-0.555014868883482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3"/>
      <c r="C1" s="263"/>
      <c r="D1" s="263"/>
      <c r="E1" s="263"/>
      <c r="F1" s="263"/>
      <c r="G1" s="263"/>
      <c r="H1" s="263"/>
      <c r="I1" s="74"/>
      <c r="J1" s="74"/>
      <c r="K1" s="74"/>
      <c r="L1" s="74"/>
    </row>
    <row r="2" spans="2:12" ht="14.25">
      <c r="B2" s="246" t="s">
        <v>141</v>
      </c>
      <c r="C2" s="246"/>
      <c r="D2" s="246"/>
      <c r="E2" s="246"/>
      <c r="F2" s="246"/>
      <c r="G2" s="246"/>
      <c r="H2" s="246"/>
      <c r="I2" s="262"/>
      <c r="J2" s="262"/>
      <c r="K2" s="262"/>
      <c r="L2" s="262"/>
    </row>
    <row r="3" spans="2:16" ht="24" customHeight="1">
      <c r="B3" s="247" t="s">
        <v>58</v>
      </c>
      <c r="C3" s="249" t="s">
        <v>59</v>
      </c>
      <c r="D3" s="235" t="str">
        <f>'R_MC 2018 rankings'!D3:H3</f>
        <v>January - March</v>
      </c>
      <c r="E3" s="236"/>
      <c r="F3" s="236"/>
      <c r="G3" s="236"/>
      <c r="H3" s="237"/>
      <c r="I3" s="76"/>
      <c r="J3" s="77"/>
      <c r="K3" s="77"/>
      <c r="L3" s="78"/>
      <c r="M3" s="79"/>
      <c r="N3" s="79"/>
      <c r="O3" s="79"/>
      <c r="P3" s="79"/>
    </row>
    <row r="4" spans="2:16" ht="12.75">
      <c r="B4" s="248"/>
      <c r="C4" s="250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8">
        <v>1</v>
      </c>
      <c r="C5" s="209" t="s">
        <v>48</v>
      </c>
      <c r="D5" s="214">
        <v>487</v>
      </c>
      <c r="E5" s="168">
        <v>0.29586877278250306</v>
      </c>
      <c r="F5" s="214">
        <v>1406</v>
      </c>
      <c r="G5" s="169">
        <v>0.380102730467694</v>
      </c>
      <c r="H5" s="203">
        <v>-0.6536273115220483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10">
        <v>2</v>
      </c>
      <c r="C6" s="211" t="s">
        <v>30</v>
      </c>
      <c r="D6" s="215">
        <v>179</v>
      </c>
      <c r="E6" s="171">
        <v>0.10874848116646416</v>
      </c>
      <c r="F6" s="215">
        <v>679</v>
      </c>
      <c r="G6" s="173">
        <v>0.18356312516896459</v>
      </c>
      <c r="H6" s="204">
        <v>-0.7363770250368189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10">
        <v>3</v>
      </c>
      <c r="C7" s="211" t="s">
        <v>28</v>
      </c>
      <c r="D7" s="215">
        <v>157</v>
      </c>
      <c r="E7" s="171">
        <v>0.09538274605103281</v>
      </c>
      <c r="F7" s="215">
        <v>396</v>
      </c>
      <c r="G7" s="173">
        <v>0.1070559610705596</v>
      </c>
      <c r="H7" s="204">
        <v>-0.6035353535353536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10">
        <v>4</v>
      </c>
      <c r="C8" s="211" t="s">
        <v>35</v>
      </c>
      <c r="D8" s="215">
        <v>138</v>
      </c>
      <c r="E8" s="171">
        <v>0.08383961117861483</v>
      </c>
      <c r="F8" s="215">
        <v>260</v>
      </c>
      <c r="G8" s="173">
        <v>0.07028926736955934</v>
      </c>
      <c r="H8" s="204">
        <v>-0.46923076923076923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10">
        <v>5</v>
      </c>
      <c r="C9" s="211" t="s">
        <v>34</v>
      </c>
      <c r="D9" s="215">
        <v>104</v>
      </c>
      <c r="E9" s="171">
        <v>0.06318347509113001</v>
      </c>
      <c r="F9" s="215">
        <v>99</v>
      </c>
      <c r="G9" s="173">
        <v>0.0267639902676399</v>
      </c>
      <c r="H9" s="204">
        <v>0.05050505050505061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10">
        <v>6</v>
      </c>
      <c r="C10" s="211" t="s">
        <v>153</v>
      </c>
      <c r="D10" s="215">
        <v>94</v>
      </c>
      <c r="E10" s="171">
        <v>0.05710814094775213</v>
      </c>
      <c r="F10" s="215">
        <v>0</v>
      </c>
      <c r="G10" s="173">
        <v>0</v>
      </c>
      <c r="H10" s="204"/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10">
        <v>7</v>
      </c>
      <c r="C11" s="211" t="s">
        <v>89</v>
      </c>
      <c r="D11" s="215">
        <v>69</v>
      </c>
      <c r="E11" s="171">
        <v>0.04191980558930741</v>
      </c>
      <c r="F11" s="215">
        <v>120</v>
      </c>
      <c r="G11" s="173">
        <v>0.032441200324412</v>
      </c>
      <c r="H11" s="204">
        <v>-0.42500000000000004</v>
      </c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10">
        <v>8</v>
      </c>
      <c r="C12" s="211" t="s">
        <v>102</v>
      </c>
      <c r="D12" s="215">
        <v>60</v>
      </c>
      <c r="E12" s="171">
        <v>0.03645200486026731</v>
      </c>
      <c r="F12" s="215">
        <v>117</v>
      </c>
      <c r="G12" s="173">
        <v>0.031630170316301706</v>
      </c>
      <c r="H12" s="204">
        <v>-0.4871794871794872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10">
        <v>9</v>
      </c>
      <c r="C13" s="211" t="s">
        <v>154</v>
      </c>
      <c r="D13" s="215">
        <v>53</v>
      </c>
      <c r="E13" s="171">
        <v>0.03219927095990279</v>
      </c>
      <c r="F13" s="215">
        <v>7</v>
      </c>
      <c r="G13" s="173">
        <v>0.001892403352257367</v>
      </c>
      <c r="H13" s="204">
        <v>6.571428571428571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10">
        <v>10</v>
      </c>
      <c r="C14" s="211" t="s">
        <v>155</v>
      </c>
      <c r="D14" s="215">
        <v>31</v>
      </c>
      <c r="E14" s="171">
        <v>0.018833535844471446</v>
      </c>
      <c r="F14" s="215">
        <v>116</v>
      </c>
      <c r="G14" s="173">
        <v>0.03135982698026494</v>
      </c>
      <c r="H14" s="204">
        <v>-0.7327586206896552</v>
      </c>
      <c r="I14" s="79"/>
      <c r="J14" s="82"/>
      <c r="K14" s="82"/>
      <c r="L14" s="82"/>
      <c r="N14" s="79"/>
      <c r="O14" s="79"/>
      <c r="P14" s="79"/>
    </row>
    <row r="15" spans="2:16" ht="12.75">
      <c r="B15" s="238" t="s">
        <v>77</v>
      </c>
      <c r="C15" s="239"/>
      <c r="D15" s="144">
        <v>1372</v>
      </c>
      <c r="E15" s="145">
        <v>0.8335358444714459</v>
      </c>
      <c r="F15" s="146">
        <v>3200</v>
      </c>
      <c r="G15" s="145">
        <v>0.8650986753176534</v>
      </c>
      <c r="H15" s="147">
        <v>-0.57125</v>
      </c>
      <c r="I15" s="80"/>
      <c r="J15" s="80"/>
      <c r="K15" s="80"/>
      <c r="N15" s="79"/>
      <c r="O15" s="79"/>
      <c r="P15" s="79"/>
    </row>
    <row r="16" spans="2:16" ht="12.75">
      <c r="B16" s="240" t="s">
        <v>78</v>
      </c>
      <c r="C16" s="240"/>
      <c r="D16" s="148">
        <v>274</v>
      </c>
      <c r="E16" s="145">
        <v>0.16646415552855406</v>
      </c>
      <c r="F16" s="148">
        <v>499</v>
      </c>
      <c r="G16" s="145">
        <v>0.13490132468234659</v>
      </c>
      <c r="H16" s="147">
        <v>-0.45090180360721444</v>
      </c>
      <c r="I16" s="80"/>
      <c r="J16" s="80"/>
      <c r="K16" s="80"/>
      <c r="N16" s="79"/>
      <c r="O16" s="79"/>
      <c r="P16" s="79"/>
    </row>
    <row r="17" spans="2:11" ht="12.75" customHeight="1">
      <c r="B17" s="241" t="s">
        <v>76</v>
      </c>
      <c r="C17" s="241"/>
      <c r="D17" s="212">
        <v>1646</v>
      </c>
      <c r="E17" s="165">
        <v>1.0000000000000002</v>
      </c>
      <c r="F17" s="212">
        <v>3699</v>
      </c>
      <c r="G17" s="166">
        <v>1.0000000000000007</v>
      </c>
      <c r="H17" s="207">
        <v>-0.555014868883482</v>
      </c>
      <c r="I17" s="80"/>
      <c r="J17" s="80"/>
      <c r="K17" s="80"/>
    </row>
    <row r="18" spans="2:11" ht="12.75">
      <c r="B18" s="242" t="s">
        <v>101</v>
      </c>
      <c r="C18" s="242"/>
      <c r="D18" s="242"/>
      <c r="E18" s="242"/>
      <c r="F18" s="242"/>
      <c r="G18" s="242"/>
      <c r="H18" s="242"/>
      <c r="I18" s="80"/>
      <c r="J18" s="80"/>
      <c r="K18" s="80"/>
    </row>
    <row r="19" spans="2:11" ht="12.75">
      <c r="B19" s="232" t="s">
        <v>45</v>
      </c>
      <c r="C19" s="232"/>
      <c r="D19" s="232"/>
      <c r="E19" s="232"/>
      <c r="F19" s="232"/>
      <c r="G19" s="232"/>
      <c r="H19" s="232"/>
      <c r="I19" s="80"/>
      <c r="J19" s="80"/>
      <c r="K19" s="80"/>
    </row>
    <row r="20" spans="2:11" ht="12.75">
      <c r="B20" s="232"/>
      <c r="C20" s="232"/>
      <c r="D20" s="232"/>
      <c r="E20" s="232"/>
      <c r="F20" s="232"/>
      <c r="G20" s="232"/>
      <c r="H20" s="232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14">
    <cfRule type="cellIs" priority="5" dxfId="0" operator="lessThan">
      <formula>0</formula>
    </cfRule>
  </conditionalFormatting>
  <conditionalFormatting sqref="D5:H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131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132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/>
      <c r="F3" s="3"/>
      <c r="G3" s="3"/>
      <c r="H3" s="3"/>
      <c r="I3" s="3"/>
      <c r="J3" s="3"/>
      <c r="K3" s="3"/>
      <c r="L3" s="3"/>
      <c r="M3" s="3"/>
      <c r="N3" s="4">
        <v>10480</v>
      </c>
      <c r="O3" s="194">
        <v>0.8915355168013611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/>
      <c r="F4" s="3"/>
      <c r="G4" s="3"/>
      <c r="H4" s="3"/>
      <c r="I4" s="3"/>
      <c r="J4" s="3"/>
      <c r="K4" s="3"/>
      <c r="L4" s="3"/>
      <c r="M4" s="3"/>
      <c r="N4" s="4">
        <v>1275</v>
      </c>
      <c r="O4" s="194">
        <v>0.10846448319863888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>
        <v>6331</v>
      </c>
      <c r="E5" s="106"/>
      <c r="F5" s="106"/>
      <c r="G5" s="106"/>
      <c r="H5" s="106"/>
      <c r="I5" s="106"/>
      <c r="J5" s="106"/>
      <c r="K5" s="106"/>
      <c r="L5" s="106"/>
      <c r="M5" s="106"/>
      <c r="N5" s="9">
        <v>11755</v>
      </c>
      <c r="O5" s="194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5">
        <v>0.4864702345159351</v>
      </c>
      <c r="C6" s="195">
        <v>0.1941747572815533</v>
      </c>
      <c r="D6" s="195">
        <v>1.144647696476965</v>
      </c>
      <c r="E6" s="195"/>
      <c r="F6" s="195"/>
      <c r="G6" s="195"/>
      <c r="H6" s="195"/>
      <c r="I6" s="195"/>
      <c r="J6" s="195"/>
      <c r="K6" s="195"/>
      <c r="L6" s="195"/>
      <c r="M6" s="195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6">
        <v>0.24096385542168686</v>
      </c>
      <c r="C7" s="196">
        <v>-0.06017191977077363</v>
      </c>
      <c r="D7" s="196">
        <v>-0.2742175856929955</v>
      </c>
      <c r="E7" s="196"/>
      <c r="F7" s="196"/>
      <c r="G7" s="196"/>
      <c r="H7" s="196"/>
      <c r="I7" s="196"/>
      <c r="J7" s="196"/>
      <c r="K7" s="196"/>
      <c r="L7" s="196"/>
      <c r="M7" s="196"/>
      <c r="N7" s="196">
        <v>-0.15163106235565815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20" t="s">
        <v>6</v>
      </c>
      <c r="B9" s="222" t="str">
        <f>'R_MP NEW 2018vs2017'!B12:C12</f>
        <v>MARCH</v>
      </c>
      <c r="C9" s="223"/>
      <c r="D9" s="224" t="s">
        <v>36</v>
      </c>
      <c r="E9" s="226" t="s">
        <v>23</v>
      </c>
      <c r="F9" s="227"/>
      <c r="G9" s="22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1"/>
      <c r="B10" s="47">
        <f>'R_MP NEW 2018vs2017'!B13</f>
        <v>2018</v>
      </c>
      <c r="C10" s="47">
        <f>'R_MP NEW 2018vs2017'!C13</f>
        <v>2017</v>
      </c>
      <c r="D10" s="225"/>
      <c r="E10" s="47">
        <f>'R_MP NEW 2018vs2017'!E13</f>
        <v>2018</v>
      </c>
      <c r="F10" s="47">
        <f>'R_MP NEW 2018vs2017'!F13</f>
        <v>2017</v>
      </c>
      <c r="G10" s="225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5774</v>
      </c>
      <c r="C11" s="108">
        <v>7833</v>
      </c>
      <c r="D11" s="197">
        <v>-0.26286224945742376</v>
      </c>
      <c r="E11" s="108">
        <v>10480</v>
      </c>
      <c r="F11" s="18">
        <v>12329</v>
      </c>
      <c r="G11" s="197">
        <v>-0.14997161164733552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557</v>
      </c>
      <c r="C12" s="108">
        <v>890</v>
      </c>
      <c r="D12" s="197">
        <v>-0.37415730337078656</v>
      </c>
      <c r="E12" s="108">
        <v>1275</v>
      </c>
      <c r="F12" s="18">
        <v>1527</v>
      </c>
      <c r="G12" s="197">
        <v>-0.16502946954813358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6331</v>
      </c>
      <c r="C13" s="108">
        <v>8723</v>
      </c>
      <c r="D13" s="197">
        <v>-0.2742175856929955</v>
      </c>
      <c r="E13" s="108">
        <v>11755</v>
      </c>
      <c r="F13" s="108">
        <v>13856</v>
      </c>
      <c r="G13" s="197">
        <v>-0.15163106235565815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9"/>
      <c r="D14" s="189"/>
      <c r="E14" s="189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4" t="s">
        <v>133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12"/>
    </row>
    <row r="3" spans="1:15" ht="21" customHeight="1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5"/>
    </row>
    <row r="4" spans="1:18" ht="13.5" customHeight="1">
      <c r="A4" s="39"/>
      <c r="B4" s="174" t="s">
        <v>7</v>
      </c>
      <c r="C4" s="174" t="s">
        <v>8</v>
      </c>
      <c r="D4" s="175" t="s">
        <v>1</v>
      </c>
      <c r="E4" s="175" t="s">
        <v>9</v>
      </c>
      <c r="F4" s="175" t="s">
        <v>10</v>
      </c>
      <c r="G4" s="175" t="s">
        <v>11</v>
      </c>
      <c r="H4" s="175" t="s">
        <v>12</v>
      </c>
      <c r="I4" s="175" t="s">
        <v>13</v>
      </c>
      <c r="J4" s="175" t="s">
        <v>14</v>
      </c>
      <c r="K4" s="175" t="s">
        <v>15</v>
      </c>
      <c r="L4" s="175" t="s">
        <v>16</v>
      </c>
      <c r="M4" s="175" t="s">
        <v>17</v>
      </c>
      <c r="N4" s="175" t="s">
        <v>5</v>
      </c>
      <c r="O4" s="14"/>
      <c r="R4" s="33"/>
    </row>
    <row r="5" spans="1:18" ht="13.5" customHeight="1">
      <c r="A5" s="66" t="s">
        <v>92</v>
      </c>
      <c r="B5" s="176"/>
      <c r="C5" s="177"/>
      <c r="D5" s="177"/>
      <c r="E5" s="177"/>
      <c r="F5" s="176"/>
      <c r="G5" s="176"/>
      <c r="H5" s="176"/>
      <c r="I5" s="176"/>
      <c r="J5" s="176"/>
      <c r="K5" s="176"/>
      <c r="L5" s="176"/>
      <c r="M5" s="178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4"/>
      <c r="R9" s="33"/>
    </row>
    <row r="10" spans="1:18" ht="12.75">
      <c r="A10" s="176" t="s">
        <v>135</v>
      </c>
      <c r="B10" s="68">
        <v>362</v>
      </c>
      <c r="C10" s="68">
        <v>506</v>
      </c>
      <c r="D10" s="68">
        <v>1225</v>
      </c>
      <c r="E10" s="68"/>
      <c r="F10" s="68"/>
      <c r="G10" s="68"/>
      <c r="H10" s="68"/>
      <c r="I10" s="68"/>
      <c r="J10" s="68"/>
      <c r="K10" s="68"/>
      <c r="L10" s="68"/>
      <c r="M10" s="68"/>
      <c r="N10" s="68">
        <v>2093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/>
      <c r="F11" s="67"/>
      <c r="G11" s="67"/>
      <c r="H11" s="67"/>
      <c r="I11" s="67"/>
      <c r="J11" s="67"/>
      <c r="K11" s="67"/>
      <c r="L11" s="67"/>
      <c r="M11" s="67"/>
      <c r="N11" s="66">
        <v>10480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/>
      <c r="F12" s="41"/>
      <c r="G12" s="41"/>
      <c r="H12" s="41"/>
      <c r="I12" s="41"/>
      <c r="J12" s="41"/>
      <c r="K12" s="41"/>
      <c r="L12" s="41"/>
      <c r="M12" s="41"/>
      <c r="N12" s="41">
        <v>12573</v>
      </c>
      <c r="O12" s="34"/>
      <c r="R12" s="35"/>
    </row>
    <row r="13" spans="1:18" ht="12.75">
      <c r="A13" s="42" t="s">
        <v>18</v>
      </c>
      <c r="B13" s="202">
        <v>0.18354731336186392</v>
      </c>
      <c r="C13" s="202">
        <v>-0.11705781339439036</v>
      </c>
      <c r="D13" s="202">
        <v>-0.27621509824198553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>
        <v>-0.17645902927883672</v>
      </c>
      <c r="P13" s="29"/>
      <c r="R13" s="33"/>
    </row>
    <row r="14" spans="1:18" ht="12.75">
      <c r="A14" s="42" t="s">
        <v>19</v>
      </c>
      <c r="B14" s="202">
        <v>-0.06940874035989719</v>
      </c>
      <c r="C14" s="202">
        <v>-0.2893258426966292</v>
      </c>
      <c r="D14" s="202">
        <v>-0.3331518780620577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>
        <v>-0.28761061946902655</v>
      </c>
      <c r="R14" s="33"/>
    </row>
    <row r="15" spans="1:18" ht="12.75">
      <c r="A15" s="42" t="s">
        <v>20</v>
      </c>
      <c r="B15" s="202">
        <v>0.24095682613768954</v>
      </c>
      <c r="C15" s="202">
        <v>-0.0729690869877786</v>
      </c>
      <c r="D15" s="202">
        <v>-0.26286224945742376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>
        <v>-0.14997161164733552</v>
      </c>
      <c r="R15" s="33"/>
    </row>
    <row r="16" spans="1:18" ht="12.75">
      <c r="A16" s="42" t="s">
        <v>21</v>
      </c>
      <c r="B16" s="202">
        <v>0.1454399357171555</v>
      </c>
      <c r="C16" s="202">
        <v>0.1640194489465154</v>
      </c>
      <c r="D16" s="202">
        <v>0.17502500357193884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>
        <v>0.16646782788515072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9" t="s">
        <v>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15"/>
      <c r="R18" s="33"/>
    </row>
    <row r="19" spans="1:18" ht="12.75">
      <c r="A19" s="39"/>
      <c r="B19" s="174" t="s">
        <v>7</v>
      </c>
      <c r="C19" s="174" t="s">
        <v>8</v>
      </c>
      <c r="D19" s="175" t="s">
        <v>1</v>
      </c>
      <c r="E19" s="175" t="s">
        <v>9</v>
      </c>
      <c r="F19" s="175" t="s">
        <v>10</v>
      </c>
      <c r="G19" s="175" t="s">
        <v>11</v>
      </c>
      <c r="H19" s="175" t="s">
        <v>12</v>
      </c>
      <c r="I19" s="175" t="s">
        <v>13</v>
      </c>
      <c r="J19" s="175" t="s">
        <v>14</v>
      </c>
      <c r="K19" s="175" t="s">
        <v>15</v>
      </c>
      <c r="L19" s="175" t="s">
        <v>16</v>
      </c>
      <c r="M19" s="175" t="s">
        <v>17</v>
      </c>
      <c r="N19" s="175" t="s">
        <v>5</v>
      </c>
      <c r="O19" s="14"/>
      <c r="R19" s="33"/>
    </row>
    <row r="20" spans="1:18" ht="12.75">
      <c r="A20" s="66" t="s">
        <v>92</v>
      </c>
      <c r="B20" s="276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4"/>
      <c r="R24" s="33"/>
    </row>
    <row r="25" spans="1:18" ht="12.75">
      <c r="A25" s="176" t="s">
        <v>138</v>
      </c>
      <c r="B25" s="68">
        <v>277</v>
      </c>
      <c r="C25" s="68">
        <v>387</v>
      </c>
      <c r="D25" s="68">
        <v>982</v>
      </c>
      <c r="E25" s="68"/>
      <c r="F25" s="68"/>
      <c r="G25" s="68"/>
      <c r="H25" s="68"/>
      <c r="I25" s="68"/>
      <c r="J25" s="68"/>
      <c r="K25" s="68"/>
      <c r="L25" s="68"/>
      <c r="M25" s="68"/>
      <c r="N25" s="68">
        <v>1646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/>
      <c r="F26" s="67"/>
      <c r="G26" s="67"/>
      <c r="H26" s="67"/>
      <c r="I26" s="67"/>
      <c r="J26" s="67"/>
      <c r="K26" s="67"/>
      <c r="L26" s="67"/>
      <c r="M26" s="67"/>
      <c r="N26" s="66">
        <v>1275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/>
      <c r="F27" s="44"/>
      <c r="G27" s="44"/>
      <c r="H27" s="44"/>
      <c r="I27" s="44"/>
      <c r="J27" s="44"/>
      <c r="K27" s="44"/>
      <c r="L27" s="44"/>
      <c r="M27" s="44"/>
      <c r="N27" s="41">
        <v>2921</v>
      </c>
      <c r="O27" s="34"/>
    </row>
    <row r="28" spans="1:15" s="5" customFormat="1" ht="12.75">
      <c r="A28" s="42" t="s">
        <v>18</v>
      </c>
      <c r="B28" s="202">
        <v>-0.19741935483870965</v>
      </c>
      <c r="C28" s="202">
        <v>-0.35264054514480414</v>
      </c>
      <c r="D28" s="202">
        <v>-0.530363137015563</v>
      </c>
      <c r="E28" s="202"/>
      <c r="F28" s="202"/>
      <c r="G28" s="202"/>
      <c r="H28" s="202"/>
      <c r="I28" s="202"/>
      <c r="J28" s="202"/>
      <c r="K28" s="202"/>
      <c r="L28" s="202"/>
      <c r="M28" s="202"/>
      <c r="N28" s="202">
        <v>-0.4410639112131649</v>
      </c>
      <c r="O28" s="34"/>
    </row>
    <row r="29" spans="1:15" s="5" customFormat="1" ht="12.75">
      <c r="A29" s="42" t="s">
        <v>19</v>
      </c>
      <c r="B29" s="202">
        <v>-0.4426559356136821</v>
      </c>
      <c r="C29" s="202">
        <v>-0.5251533742331289</v>
      </c>
      <c r="D29" s="202">
        <v>-0.5886049434436531</v>
      </c>
      <c r="E29" s="202"/>
      <c r="F29" s="202"/>
      <c r="G29" s="202"/>
      <c r="H29" s="202"/>
      <c r="I29" s="202"/>
      <c r="J29" s="202"/>
      <c r="K29" s="202"/>
      <c r="L29" s="202"/>
      <c r="M29" s="202"/>
      <c r="N29" s="202">
        <v>-0.555014868883482</v>
      </c>
      <c r="O29" s="34"/>
    </row>
    <row r="30" spans="1:15" s="5" customFormat="1" ht="12.75">
      <c r="A30" s="42" t="s">
        <v>20</v>
      </c>
      <c r="B30" s="202">
        <v>0.24100719424460437</v>
      </c>
      <c r="C30" s="202">
        <v>0.03899721448467974</v>
      </c>
      <c r="D30" s="202">
        <v>-0.37415730337078656</v>
      </c>
      <c r="E30" s="202"/>
      <c r="F30" s="202"/>
      <c r="G30" s="202"/>
      <c r="H30" s="202"/>
      <c r="I30" s="202"/>
      <c r="J30" s="202"/>
      <c r="K30" s="202"/>
      <c r="L30" s="202"/>
      <c r="M30" s="202"/>
      <c r="N30" s="202">
        <v>-0.16502946954813358</v>
      </c>
      <c r="O30" s="34"/>
    </row>
    <row r="31" spans="1:14" ht="12.75">
      <c r="A31" s="42" t="s">
        <v>22</v>
      </c>
      <c r="B31" s="202">
        <v>0.4453376205787781</v>
      </c>
      <c r="C31" s="202">
        <v>0.5092105263157894</v>
      </c>
      <c r="D31" s="202">
        <v>0.6380766731643924</v>
      </c>
      <c r="E31" s="202"/>
      <c r="F31" s="202"/>
      <c r="G31" s="202"/>
      <c r="H31" s="202"/>
      <c r="I31" s="202"/>
      <c r="J31" s="202"/>
      <c r="K31" s="202"/>
      <c r="L31" s="202"/>
      <c r="M31" s="202"/>
      <c r="N31" s="202">
        <v>0.563505648750428</v>
      </c>
    </row>
    <row r="34" spans="1:7" ht="30.75" customHeight="1">
      <c r="A34" s="230" t="s">
        <v>4</v>
      </c>
      <c r="B34" s="268" t="str">
        <f>'R_PTW USED 2018vs2017'!B9:C9</f>
        <v>MARCH</v>
      </c>
      <c r="C34" s="269"/>
      <c r="D34" s="266" t="s">
        <v>36</v>
      </c>
      <c r="E34" s="264" t="s">
        <v>23</v>
      </c>
      <c r="F34" s="265"/>
      <c r="G34" s="266" t="s">
        <v>36</v>
      </c>
    </row>
    <row r="35" spans="1:7" ht="15.75" customHeight="1">
      <c r="A35" s="231"/>
      <c r="B35" s="47">
        <v>2018</v>
      </c>
      <c r="C35" s="47">
        <v>2017</v>
      </c>
      <c r="D35" s="267"/>
      <c r="E35" s="47">
        <v>2018</v>
      </c>
      <c r="F35" s="47">
        <v>2017</v>
      </c>
      <c r="G35" s="267"/>
    </row>
    <row r="36" spans="1:7" ht="15.75" customHeight="1">
      <c r="A36" s="70" t="s">
        <v>42</v>
      </c>
      <c r="B36" s="112">
        <v>1225</v>
      </c>
      <c r="C36" s="112">
        <v>1837</v>
      </c>
      <c r="D36" s="197">
        <v>-0.3331518780620577</v>
      </c>
      <c r="E36" s="112">
        <v>2093</v>
      </c>
      <c r="F36" s="112">
        <v>2938</v>
      </c>
      <c r="G36" s="197">
        <v>-0.28761061946902655</v>
      </c>
    </row>
    <row r="37" spans="1:7" ht="15.75" customHeight="1">
      <c r="A37" s="70" t="s">
        <v>43</v>
      </c>
      <c r="B37" s="112">
        <v>5774</v>
      </c>
      <c r="C37" s="112">
        <v>7833</v>
      </c>
      <c r="D37" s="197">
        <v>-0.26286224945742376</v>
      </c>
      <c r="E37" s="112">
        <v>10480</v>
      </c>
      <c r="F37" s="112">
        <v>12329</v>
      </c>
      <c r="G37" s="197">
        <v>-0.14997161164733552</v>
      </c>
    </row>
    <row r="38" spans="1:7" ht="15.75" customHeight="1">
      <c r="A38" s="104" t="s">
        <v>5</v>
      </c>
      <c r="B38" s="112">
        <v>6999</v>
      </c>
      <c r="C38" s="112">
        <v>9670</v>
      </c>
      <c r="D38" s="197">
        <v>-0.27621509824198553</v>
      </c>
      <c r="E38" s="112">
        <v>12573</v>
      </c>
      <c r="F38" s="112">
        <v>15267</v>
      </c>
      <c r="G38" s="197">
        <v>-0.17645902927883672</v>
      </c>
    </row>
    <row r="39" ht="15.75" customHeight="1"/>
    <row r="40" ht="15.75" customHeight="1"/>
    <row r="41" spans="1:7" ht="32.25" customHeight="1">
      <c r="A41" s="230" t="s">
        <v>3</v>
      </c>
      <c r="B41" s="268" t="str">
        <f>B34</f>
        <v>MARCH</v>
      </c>
      <c r="C41" s="269"/>
      <c r="D41" s="266" t="s">
        <v>36</v>
      </c>
      <c r="E41" s="264" t="s">
        <v>23</v>
      </c>
      <c r="F41" s="265"/>
      <c r="G41" s="266" t="s">
        <v>36</v>
      </c>
    </row>
    <row r="42" spans="1:7" ht="15.75" customHeight="1">
      <c r="A42" s="231"/>
      <c r="B42" s="47">
        <v>2018</v>
      </c>
      <c r="C42" s="47">
        <v>2017</v>
      </c>
      <c r="D42" s="267"/>
      <c r="E42" s="47">
        <v>2018</v>
      </c>
      <c r="F42" s="47">
        <v>2017</v>
      </c>
      <c r="G42" s="267"/>
    </row>
    <row r="43" spans="1:7" ht="15.75" customHeight="1">
      <c r="A43" s="70" t="s">
        <v>42</v>
      </c>
      <c r="B43" s="112">
        <v>982</v>
      </c>
      <c r="C43" s="112">
        <v>2387</v>
      </c>
      <c r="D43" s="197">
        <v>-0.5886049434436531</v>
      </c>
      <c r="E43" s="112">
        <v>1646</v>
      </c>
      <c r="F43" s="112">
        <v>3699</v>
      </c>
      <c r="G43" s="197">
        <v>-0.555014868883482</v>
      </c>
    </row>
    <row r="44" spans="1:7" ht="15.75" customHeight="1">
      <c r="A44" s="70" t="s">
        <v>43</v>
      </c>
      <c r="B44" s="112">
        <v>557</v>
      </c>
      <c r="C44" s="112">
        <v>890</v>
      </c>
      <c r="D44" s="197">
        <v>-0.37415730337078656</v>
      </c>
      <c r="E44" s="112">
        <v>1275</v>
      </c>
      <c r="F44" s="112">
        <v>1527</v>
      </c>
      <c r="G44" s="197">
        <v>-0.16502946954813358</v>
      </c>
    </row>
    <row r="45" spans="1:7" ht="15.75" customHeight="1">
      <c r="A45" s="104" t="s">
        <v>5</v>
      </c>
      <c r="B45" s="112">
        <v>1539</v>
      </c>
      <c r="C45" s="112">
        <v>3277</v>
      </c>
      <c r="D45" s="197">
        <v>-0.530363137015563</v>
      </c>
      <c r="E45" s="112">
        <v>2921</v>
      </c>
      <c r="F45" s="112">
        <v>5226</v>
      </c>
      <c r="G45" s="197">
        <v>-0.4410639112131649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3" t="s">
        <v>46</v>
      </c>
      <c r="B52" s="273"/>
      <c r="C52" s="273"/>
      <c r="D52" s="273"/>
      <c r="E52" s="273"/>
      <c r="F52" s="273"/>
      <c r="G52" s="273"/>
      <c r="H52" s="273"/>
      <c r="I52" s="27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</cp:lastModifiedBy>
  <cp:lastPrinted>2014-07-09T14:44:20Z</cp:lastPrinted>
  <dcterms:created xsi:type="dcterms:W3CDTF">2008-02-15T15:03:22Z</dcterms:created>
  <dcterms:modified xsi:type="dcterms:W3CDTF">2018-04-10T08:59:15Z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